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uxenskolan.sharepoint.com/sites/vgraskuld919-Projektledare/Delade dokument/Projektledare/Helgläger/Ansökan läger/"/>
    </mc:Choice>
  </mc:AlternateContent>
  <xr:revisionPtr revIDLastSave="0" documentId="8_{2D324B26-2D4D-4320-9AF2-5E3B87975419}" xr6:coauthVersionLast="47" xr6:coauthVersionMax="47" xr10:uidLastSave="{00000000-0000-0000-0000-000000000000}"/>
  <bookViews>
    <workbookView xWindow="-4950" yWindow="-16320" windowWidth="29040" windowHeight="15720" xr2:uid="{812DBF97-A014-47A9-99C2-94A7015DF76A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24" i="1"/>
  <c r="F18" i="1"/>
  <c r="F6" i="1"/>
  <c r="F11" i="1"/>
  <c r="F4" i="1"/>
  <c r="F2" i="1"/>
  <c r="F3" i="1"/>
  <c r="F22" i="1"/>
  <c r="F23" i="1"/>
  <c r="F16" i="1"/>
  <c r="F14" i="1"/>
</calcChain>
</file>

<file path=xl/sharedStrings.xml><?xml version="1.0" encoding="utf-8"?>
<sst xmlns="http://schemas.openxmlformats.org/spreadsheetml/2006/main" count="42" uniqueCount="35">
  <si>
    <t>2. Externa tjänster</t>
  </si>
  <si>
    <t>Timmar/dag</t>
  </si>
  <si>
    <t>Timpris ink moms</t>
  </si>
  <si>
    <t>Totalt 1 läger</t>
  </si>
  <si>
    <t>Ledare helgläger, 2 st</t>
  </si>
  <si>
    <t>Lönen för ledarna är hög pga jour, natt och ob ingår. De jobbar under hela lägret med några kortare pauser samt är avlönade under eventuell utbildning, genomgång och avslutande utvärdering. I denna summa ingår sociala avgifter etc. Optimalt är att personer ur arbetsgruppen går in som ledare och kan göra det i sin tjänst.</t>
  </si>
  <si>
    <t>Ledare ungdom</t>
  </si>
  <si>
    <t>Ungdomsledaren har mindre ansvar än ledarna därav en lägre lön</t>
  </si>
  <si>
    <t>Helgläger arvode konstnär</t>
  </si>
  <si>
    <t>Antingen två workshops under en dag eller utspritt på två dagar</t>
  </si>
  <si>
    <t>Roddare</t>
  </si>
  <si>
    <t>Roddaren är projektledare för arbetsgruppen som förhoppningsvis gör det i sin tjänst. Går också att dela upp på flera personer under lägret</t>
  </si>
  <si>
    <t>Total</t>
  </si>
  <si>
    <t>4. Informationsspridning</t>
  </si>
  <si>
    <t>Budget</t>
  </si>
  <si>
    <t>Marknadsföring i sociala medier</t>
  </si>
  <si>
    <t>Till för exempel riktade annonser för spridning av inbjudan. För att skapa uppmärksamhet kan en också använda sig av de kortfilmer projekt #vägraskuld tagit fram, finns att ladda ner gratis på hemsidan.</t>
  </si>
  <si>
    <t>Eventuella tryckkostnader</t>
  </si>
  <si>
    <t>5. Resor</t>
  </si>
  <si>
    <t>Per person</t>
  </si>
  <si>
    <t>Resor ungdomar</t>
  </si>
  <si>
    <t>400/person tur och retur</t>
  </si>
  <si>
    <t>hyrbil</t>
  </si>
  <si>
    <t>Tillgång till bil under lägret vid behov</t>
  </si>
  <si>
    <t>Resa ledare/workshopledare</t>
  </si>
  <si>
    <t>Resa + boende Anhörigkonsulent</t>
  </si>
  <si>
    <t>Målet är att anhörigkonsulenten finns i närheten men vi vill ta höjd för att behöva boka boende och resor för hen</t>
  </si>
  <si>
    <t>7. Andra verksamhetskostnader</t>
  </si>
  <si>
    <t>Hyra lokal helgläger</t>
  </si>
  <si>
    <t>Under projektets första läger kostade lokalen 5000 kr, det andra lägret fick vi låna lokal gratis i samverkan med kommunen. Med framförhållning går det att komma rätt billigt undan tror vi, men bra att ha en budget för det.</t>
  </si>
  <si>
    <t>Catering mat/fika</t>
  </si>
  <si>
    <t>Maten är beräknad på 15 personer - alltså även ledare</t>
  </si>
  <si>
    <t>Material</t>
  </si>
  <si>
    <t>Material till pyssel, workshop, lekar och andra aktiviteter, Även detta är baserat på 15 personer</t>
  </si>
  <si>
    <t>Total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</si>
</sst>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&quot;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80B71B"/>
      </bottom>
      <diagonal/>
    </border>
    <border>
      <left style="thin">
        <color rgb="FF80B71B"/>
      </left>
      <right style="thin">
        <color rgb="FF80B71B"/>
      </right>
      <top/>
      <bottom style="thin">
        <color rgb="FF80B71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0B71B"/>
      </left>
      <right style="thin">
        <color rgb="FF80B71B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2" xfId="0" applyNumberFormat="1" applyBorder="1"/>
    <xf numFmtId="164" fontId="2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9" xfId="0" applyBorder="1"/>
    <xf numFmtId="164" fontId="0" fillId="0" borderId="9" xfId="0" applyNumberFormat="1" applyBorder="1"/>
    <xf numFmtId="0" fontId="0" fillId="0" borderId="10" xfId="0" applyBorder="1"/>
    <xf numFmtId="164" fontId="0" fillId="0" borderId="10" xfId="0" applyNumberFormat="1" applyBorder="1"/>
    <xf numFmtId="164" fontId="0" fillId="0" borderId="12" xfId="0" applyNumberFormat="1" applyBorder="1"/>
    <xf numFmtId="164" fontId="4" fillId="0" borderId="0" xfId="0" applyNumberFormat="1" applyFont="1"/>
    <xf numFmtId="0" fontId="0" fillId="0" borderId="3" xfId="0" applyBorder="1"/>
    <xf numFmtId="164" fontId="0" fillId="0" borderId="4" xfId="0" applyNumberFormat="1" applyBorder="1"/>
    <xf numFmtId="164" fontId="0" fillId="0" borderId="16" xfId="0" applyNumberFormat="1" applyBorder="1"/>
    <xf numFmtId="164" fontId="0" fillId="0" borderId="15" xfId="0" applyNumberFormat="1" applyBorder="1"/>
    <xf numFmtId="164" fontId="0" fillId="0" borderId="9" xfId="0" applyNumberFormat="1" applyBorder="1" applyAlignment="1">
      <alignment horizontal="center"/>
    </xf>
    <xf numFmtId="164" fontId="0" fillId="0" borderId="17" xfId="0" applyNumberFormat="1" applyBorder="1"/>
    <xf numFmtId="0" fontId="0" fillId="0" borderId="18" xfId="0" applyBorder="1"/>
    <xf numFmtId="0" fontId="0" fillId="0" borderId="20" xfId="0" applyBorder="1"/>
    <xf numFmtId="164" fontId="0" fillId="0" borderId="18" xfId="0" applyNumberFormat="1" applyBorder="1"/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0" fillId="0" borderId="6" xfId="0" applyBorder="1"/>
    <xf numFmtId="164" fontId="0" fillId="0" borderId="19" xfId="0" applyNumberFormat="1" applyBorder="1"/>
    <xf numFmtId="164" fontId="0" fillId="0" borderId="23" xfId="0" applyNumberFormat="1" applyBorder="1"/>
    <xf numFmtId="164" fontId="2" fillId="0" borderId="11" xfId="0" applyNumberFormat="1" applyFont="1" applyBorder="1"/>
    <xf numFmtId="0" fontId="0" fillId="0" borderId="17" xfId="0" applyBorder="1"/>
    <xf numFmtId="164" fontId="3" fillId="2" borderId="5" xfId="0" applyNumberFormat="1" applyFont="1" applyFill="1" applyBorder="1" applyAlignment="1">
      <alignment horizontal="right" vertical="center"/>
    </xf>
    <xf numFmtId="164" fontId="3" fillId="2" borderId="22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right" wrapText="1"/>
    </xf>
    <xf numFmtId="0" fontId="3" fillId="0" borderId="13" xfId="0" applyFont="1" applyBorder="1" applyAlignment="1">
      <alignment horizontal="right" wrapText="1"/>
    </xf>
    <xf numFmtId="0" fontId="0" fillId="0" borderId="0" xfId="0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0" fillId="0" borderId="0" xfId="0" applyBorder="1"/>
    <xf numFmtId="164" fontId="0" fillId="0" borderId="0" xfId="0" applyNumberFormat="1" applyBorder="1"/>
    <xf numFmtId="0" fontId="2" fillId="0" borderId="24" xfId="0" applyFont="1" applyBorder="1"/>
    <xf numFmtId="164" fontId="2" fillId="0" borderId="24" xfId="0" applyNumberFormat="1" applyFont="1" applyBorder="1"/>
    <xf numFmtId="0" fontId="0" fillId="0" borderId="24" xfId="0" applyBorder="1"/>
    <xf numFmtId="0" fontId="0" fillId="0" borderId="25" xfId="0" applyBorder="1"/>
    <xf numFmtId="164" fontId="0" fillId="0" borderId="25" xfId="0" applyNumberFormat="1" applyBorder="1"/>
    <xf numFmtId="0" fontId="0" fillId="0" borderId="27" xfId="0" applyBorder="1"/>
    <xf numFmtId="164" fontId="0" fillId="0" borderId="28" xfId="0" applyNumberFormat="1" applyBorder="1"/>
    <xf numFmtId="164" fontId="0" fillId="0" borderId="27" xfId="0" applyNumberFormat="1" applyBorder="1"/>
    <xf numFmtId="164" fontId="0" fillId="0" borderId="26" xfId="0" applyNumberFormat="1" applyBorder="1"/>
    <xf numFmtId="164" fontId="0" fillId="0" borderId="29" xfId="0" applyNumberFormat="1" applyBorder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0" xfId="0" applyFill="1" applyBorder="1"/>
    <xf numFmtId="0" fontId="0" fillId="0" borderId="14" xfId="0" applyFill="1" applyBorder="1"/>
    <xf numFmtId="0" fontId="0" fillId="0" borderId="26" xfId="0" applyFill="1" applyBorder="1"/>
    <xf numFmtId="0" fontId="2" fillId="0" borderId="0" xfId="0" applyFont="1" applyFill="1"/>
    <xf numFmtId="0" fontId="3" fillId="0" borderId="6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0" fillId="0" borderId="0" xfId="0" applyFill="1"/>
    <xf numFmtId="0" fontId="0" fillId="0" borderId="11" xfId="0" applyFill="1" applyBorder="1"/>
    <xf numFmtId="164" fontId="0" fillId="0" borderId="9" xfId="0" applyNumberFormat="1" applyFill="1" applyBorder="1"/>
    <xf numFmtId="0" fontId="0" fillId="0" borderId="9" xfId="0" applyFill="1" applyBorder="1"/>
    <xf numFmtId="0" fontId="0" fillId="0" borderId="18" xfId="0" applyFill="1" applyBorder="1"/>
    <xf numFmtId="0" fontId="0" fillId="0" borderId="1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ED6EC-3C77-4D6F-BCB0-1CCF0A3FB483}">
  <dimension ref="A1:I31"/>
  <sheetViews>
    <sheetView tabSelected="1" workbookViewId="0">
      <selection activeCell="H3" sqref="H3"/>
    </sheetView>
  </sheetViews>
  <sheetFormatPr defaultRowHeight="15"/>
  <cols>
    <col min="2" max="2" width="27.140625" bestFit="1" customWidth="1"/>
    <col min="3" max="3" width="16.7109375" bestFit="1" customWidth="1"/>
    <col min="4" max="4" width="14.28515625" bestFit="1" customWidth="1"/>
    <col min="5" max="5" width="14.7109375" bestFit="1" customWidth="1"/>
    <col min="6" max="6" width="14.7109375" customWidth="1"/>
    <col min="8" max="8" width="52.140625" customWidth="1"/>
  </cols>
  <sheetData>
    <row r="1" spans="1:9">
      <c r="A1" s="1" t="s">
        <v>0</v>
      </c>
      <c r="B1" s="1"/>
      <c r="D1" s="33" t="s">
        <v>1</v>
      </c>
      <c r="E1" s="34" t="s">
        <v>2</v>
      </c>
      <c r="F1" s="35" t="s">
        <v>3</v>
      </c>
    </row>
    <row r="2" spans="1:9" ht="81.75" customHeight="1">
      <c r="B2" s="52" t="s">
        <v>4</v>
      </c>
      <c r="C2" s="2"/>
      <c r="D2" s="13">
        <v>40</v>
      </c>
      <c r="E2" s="3">
        <v>375</v>
      </c>
      <c r="F2" s="8">
        <f>(D2*E2)*2</f>
        <v>30000</v>
      </c>
      <c r="H2" s="50" t="s">
        <v>5</v>
      </c>
    </row>
    <row r="3" spans="1:9" ht="27">
      <c r="B3" s="52" t="s">
        <v>6</v>
      </c>
      <c r="C3" s="2"/>
      <c r="D3" s="13">
        <v>35</v>
      </c>
      <c r="E3" s="3">
        <v>250</v>
      </c>
      <c r="F3" s="8">
        <f>D3*E3</f>
        <v>8750</v>
      </c>
      <c r="H3" s="50" t="s">
        <v>7</v>
      </c>
    </row>
    <row r="4" spans="1:9" ht="27">
      <c r="B4" s="53" t="s">
        <v>8</v>
      </c>
      <c r="C4" s="26"/>
      <c r="D4">
        <v>2</v>
      </c>
      <c r="E4" s="14">
        <v>12500</v>
      </c>
      <c r="F4" s="49">
        <f>E4*2</f>
        <v>25000</v>
      </c>
      <c r="H4" s="50" t="s">
        <v>9</v>
      </c>
    </row>
    <row r="5" spans="1:9" ht="40.5">
      <c r="B5" s="54" t="s">
        <v>10</v>
      </c>
      <c r="C5" s="45"/>
      <c r="D5" s="46"/>
      <c r="E5" s="47"/>
      <c r="F5" s="48"/>
      <c r="H5" s="50" t="s">
        <v>11</v>
      </c>
    </row>
    <row r="6" spans="1:9">
      <c r="B6" s="55" t="s">
        <v>12</v>
      </c>
      <c r="C6" s="4"/>
      <c r="D6" s="4"/>
      <c r="F6" s="4">
        <f>SUM(F2:F5)</f>
        <v>63750</v>
      </c>
      <c r="H6" s="51"/>
    </row>
    <row r="7" spans="1:9">
      <c r="B7" s="55"/>
      <c r="C7" s="4"/>
      <c r="D7" s="4"/>
      <c r="E7" s="4"/>
      <c r="F7" s="4"/>
      <c r="H7" s="51"/>
      <c r="I7" s="4"/>
    </row>
    <row r="8" spans="1:9">
      <c r="A8" s="1" t="s">
        <v>13</v>
      </c>
      <c r="B8" s="55"/>
      <c r="C8" s="4"/>
      <c r="D8" s="4"/>
      <c r="E8" s="4"/>
      <c r="F8" s="12" t="s">
        <v>14</v>
      </c>
      <c r="H8" s="51"/>
      <c r="I8" s="4"/>
    </row>
    <row r="9" spans="1:9" ht="53.25">
      <c r="B9" s="56" t="s">
        <v>15</v>
      </c>
      <c r="C9" s="24"/>
      <c r="D9" s="24"/>
      <c r="E9" s="25"/>
      <c r="F9" s="31">
        <v>5000</v>
      </c>
      <c r="H9" s="50" t="s">
        <v>16</v>
      </c>
      <c r="I9" s="4"/>
    </row>
    <row r="10" spans="1:9">
      <c r="B10" s="57" t="s">
        <v>17</v>
      </c>
      <c r="C10" s="22"/>
      <c r="D10" s="22"/>
      <c r="E10" s="23"/>
      <c r="F10" s="32">
        <v>1000</v>
      </c>
      <c r="H10" s="51"/>
      <c r="I10" s="4"/>
    </row>
    <row r="11" spans="1:9">
      <c r="B11" s="55" t="s">
        <v>12</v>
      </c>
      <c r="F11" s="4">
        <f>SUM(F9:F10)</f>
        <v>6000</v>
      </c>
      <c r="H11" s="51"/>
      <c r="I11" s="4"/>
    </row>
    <row r="12" spans="1:9">
      <c r="B12" s="58"/>
      <c r="H12" s="51"/>
    </row>
    <row r="13" spans="1:9">
      <c r="A13" s="1" t="s">
        <v>18</v>
      </c>
      <c r="B13" s="58"/>
      <c r="E13" s="36" t="s">
        <v>19</v>
      </c>
      <c r="F13" s="37" t="s">
        <v>3</v>
      </c>
      <c r="H13" s="51"/>
    </row>
    <row r="14" spans="1:9">
      <c r="B14" s="59" t="s">
        <v>20</v>
      </c>
      <c r="C14" s="11"/>
      <c r="D14" s="2"/>
      <c r="E14" s="15">
        <v>400</v>
      </c>
      <c r="F14" s="11">
        <f>400*12</f>
        <v>4800</v>
      </c>
      <c r="H14" s="50" t="s">
        <v>21</v>
      </c>
    </row>
    <row r="15" spans="1:9">
      <c r="B15" s="60" t="s">
        <v>22</v>
      </c>
      <c r="C15" s="9"/>
      <c r="D15" s="2"/>
      <c r="E15" s="16">
        <v>6000</v>
      </c>
      <c r="F15" s="10">
        <v>6000</v>
      </c>
      <c r="H15" s="50" t="s">
        <v>23</v>
      </c>
    </row>
    <row r="16" spans="1:9">
      <c r="B16" s="61" t="s">
        <v>24</v>
      </c>
      <c r="C16" s="10"/>
      <c r="D16" s="2"/>
      <c r="E16" s="16">
        <v>400</v>
      </c>
      <c r="F16" s="10">
        <f>E16*4</f>
        <v>1600</v>
      </c>
      <c r="H16" s="50" t="s">
        <v>21</v>
      </c>
    </row>
    <row r="17" spans="1:9" ht="31.5" customHeight="1">
      <c r="B17" s="62" t="s">
        <v>25</v>
      </c>
      <c r="C17" s="27"/>
      <c r="D17" s="20"/>
      <c r="E17" s="28">
        <v>3000</v>
      </c>
      <c r="F17" s="27">
        <v>3000</v>
      </c>
      <c r="H17" s="50" t="s">
        <v>26</v>
      </c>
    </row>
    <row r="18" spans="1:9">
      <c r="B18" s="55" t="s">
        <v>12</v>
      </c>
      <c r="C18" s="4"/>
      <c r="E18" s="4"/>
      <c r="F18" s="4">
        <f>SUM(F14:F17)</f>
        <v>15400</v>
      </c>
      <c r="H18" s="50"/>
    </row>
    <row r="19" spans="1:9">
      <c r="B19" s="58"/>
      <c r="H19" s="50"/>
    </row>
    <row r="20" spans="1:9">
      <c r="A20" s="1" t="s">
        <v>27</v>
      </c>
      <c r="B20" s="58"/>
      <c r="E20" t="s">
        <v>19</v>
      </c>
      <c r="F20" t="s">
        <v>3</v>
      </c>
      <c r="H20" s="50"/>
    </row>
    <row r="21" spans="1:9" ht="53.25">
      <c r="B21" s="61" t="s">
        <v>28</v>
      </c>
      <c r="C21" s="7"/>
      <c r="D21" s="8">
        <v>10000</v>
      </c>
      <c r="E21" s="8"/>
      <c r="F21" s="17">
        <v>10000</v>
      </c>
      <c r="H21" s="50" t="s">
        <v>29</v>
      </c>
    </row>
    <row r="22" spans="1:9" ht="27">
      <c r="B22" s="63" t="s">
        <v>30</v>
      </c>
      <c r="C22" s="30"/>
      <c r="D22" s="18"/>
      <c r="E22" s="18">
        <v>500</v>
      </c>
      <c r="F22" s="18">
        <f>E22*15</f>
        <v>7500</v>
      </c>
      <c r="H22" s="50" t="s">
        <v>31</v>
      </c>
      <c r="I22" s="5"/>
    </row>
    <row r="23" spans="1:9" ht="27">
      <c r="B23" s="62" t="s">
        <v>32</v>
      </c>
      <c r="C23" s="19"/>
      <c r="D23" s="21"/>
      <c r="E23" s="21">
        <v>600</v>
      </c>
      <c r="F23" s="21">
        <f>E23*15</f>
        <v>9000</v>
      </c>
      <c r="H23" s="50" t="s">
        <v>33</v>
      </c>
    </row>
    <row r="24" spans="1:9">
      <c r="B24" s="40" t="s">
        <v>12</v>
      </c>
      <c r="C24" s="41"/>
      <c r="D24" s="41"/>
      <c r="E24" s="42"/>
      <c r="F24" s="29">
        <f>SUM(F21:F23)</f>
        <v>26500</v>
      </c>
    </row>
    <row r="25" spans="1:9">
      <c r="B25" s="43"/>
      <c r="C25" s="44"/>
      <c r="D25" s="44"/>
      <c r="E25" s="44"/>
      <c r="F25" s="39"/>
    </row>
    <row r="26" spans="1:9">
      <c r="B26" s="38"/>
      <c r="C26" s="39"/>
      <c r="D26" s="39"/>
      <c r="E26" s="39"/>
      <c r="F26" s="6"/>
    </row>
    <row r="27" spans="1:9">
      <c r="E27" t="s">
        <v>34</v>
      </c>
      <c r="F27" s="6">
        <f>F24+F18+F11+F6</f>
        <v>111650</v>
      </c>
    </row>
    <row r="30" spans="1:9">
      <c r="F30" s="6"/>
    </row>
    <row r="31" spans="1:9">
      <c r="E31" s="6"/>
      <c r="F31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b250c6-2f75-449c-a7e0-f68a6c0c494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4F335C55CA9B4581261D1A4EADFB63" ma:contentTypeVersion="14" ma:contentTypeDescription="Skapa ett nytt dokument." ma:contentTypeScope="" ma:versionID="eccbae99ed7a1f0871dd3cdcab783b5a">
  <xsd:schema xmlns:xsd="http://www.w3.org/2001/XMLSchema" xmlns:xs="http://www.w3.org/2001/XMLSchema" xmlns:p="http://schemas.microsoft.com/office/2006/metadata/properties" xmlns:ns2="44b250c6-2f75-449c-a7e0-f68a6c0c494b" xmlns:ns3="8b9198cd-ca64-4b62-9d8a-8a102cf4efa6" targetNamespace="http://schemas.microsoft.com/office/2006/metadata/properties" ma:root="true" ma:fieldsID="ae31fa73ab1b84f1daee84b506c85f87" ns2:_="" ns3:_="">
    <xsd:import namespace="44b250c6-2f75-449c-a7e0-f68a6c0c494b"/>
    <xsd:import namespace="8b9198cd-ca64-4b62-9d8a-8a102cf4ef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250c6-2f75-449c-a7e0-f68a6c0c49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f956bea2-a27a-4acd-adec-d53bf1b886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9198cd-ca64-4b62-9d8a-8a102cf4ef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C024CA-7D5F-41F5-9A3B-18C87393BA6C}"/>
</file>

<file path=customXml/itemProps2.xml><?xml version="1.0" encoding="utf-8"?>
<ds:datastoreItem xmlns:ds="http://schemas.openxmlformats.org/officeDocument/2006/customXml" ds:itemID="{F37931BF-BDC2-48E6-9484-4D5367D5178A}"/>
</file>

<file path=customXml/itemProps3.xml><?xml version="1.0" encoding="utf-8"?>
<ds:datastoreItem xmlns:ds="http://schemas.openxmlformats.org/officeDocument/2006/customXml" ds:itemID="{6A76821B-ACA1-4412-8A64-A892493AC3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Linnea Isberg</dc:creator>
  <cp:keywords/>
  <dc:description/>
  <cp:lastModifiedBy/>
  <cp:revision/>
  <dcterms:created xsi:type="dcterms:W3CDTF">2023-11-28T08:21:14Z</dcterms:created>
  <dcterms:modified xsi:type="dcterms:W3CDTF">2024-02-28T07:23:14Z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0x010100184F335C55CA9B4581261D1A4EADFB63</vt:lpwstr>
  </property>
  <property fmtid="{D5CDD505-2E9C-101B-9397-08002B2CF9AE}" pid="3" name="MediaServiceImageTags">
    <vt:lpwstr/>
  </property>
</Properties>
</file>